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4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<sst xmlns="http://schemas.openxmlformats.org/spreadsheetml/2006/main" count="133" uniqueCount="79">
  <si>
    <t>1</t>
  </si>
  <si>
    <t>2</t>
  </si>
  <si>
    <t>3</t>
  </si>
  <si>
    <t>4</t>
  </si>
  <si>
    <t>5</t>
  </si>
  <si>
    <t>6</t>
  </si>
  <si>
    <t>7</t>
  </si>
  <si>
    <t>8</t>
  </si>
  <si>
    <t>бр.</t>
  </si>
  <si>
    <t>№</t>
  </si>
  <si>
    <t>Наименование</t>
  </si>
  <si>
    <t>Ед.м-ка</t>
  </si>
  <si>
    <t>Коли-
чество</t>
  </si>
  <si>
    <t>Ед.цeна
(лв.)</t>
  </si>
  <si>
    <t>Стoйност
(лв.)</t>
  </si>
  <si>
    <t>Изкопни работи</t>
  </si>
  <si>
    <t>м3</t>
  </si>
  <si>
    <t>Извозване на земни маси</t>
  </si>
  <si>
    <t>м2</t>
  </si>
  <si>
    <t>ЧАСТ "МЕТАЛНИ КОНСТРУКЦИИ"</t>
  </si>
  <si>
    <t>Сума без ДДС</t>
  </si>
  <si>
    <t>ЧАСТ "ЕЛЕКТРО"</t>
  </si>
  <si>
    <t>Доставка и полагане на тръба HDPE ф63 мм. в изкоп</t>
  </si>
  <si>
    <t>Доставка и полагане на тръба HDPE ф40 мм. в изкоп</t>
  </si>
  <si>
    <t>Доставка и монтаж на автоматичен предпазител 63А, 3Р в съществуващо табло ТЕМО</t>
  </si>
  <si>
    <t>Доставка и монтаж на табло Т1 (по схема)</t>
  </si>
  <si>
    <t>Доставка и монтаж на табло Т2 (по схема)</t>
  </si>
  <si>
    <t>Доставка и полагане на сигнална защитна PVC лента за полагане на захранващ кабел в изкоп</t>
  </si>
  <si>
    <t>Доставка и набиване заземителен кол от поцинкована ъглова стомана 63/63/6 мм с дължина 2.5 м</t>
  </si>
  <si>
    <t>Доставка и монтаж на контролна клема-Н=1,0 м.</t>
  </si>
  <si>
    <t>9</t>
  </si>
  <si>
    <t>10</t>
  </si>
  <si>
    <t>11</t>
  </si>
  <si>
    <t>12</t>
  </si>
  <si>
    <t>ЧАСТ "ВиК"</t>
  </si>
  <si>
    <t>Демонтаж и монтаж на ново място на ПХ 70/80</t>
  </si>
  <si>
    <t>Направа на нова водомерна шахта (вкл. доставка и монтаж на водомер 5 м3/ч. и 2 бр. СК)</t>
  </si>
  <si>
    <t>Общо сума без ДДС</t>
  </si>
  <si>
    <t>Крайна сума с ДДС</t>
  </si>
  <si>
    <t>Обратен насип от уплътнен чакъл</t>
  </si>
  <si>
    <t>Обратен насип от пясък</t>
  </si>
  <si>
    <t>Изработка и монтаж на армировка B500В</t>
  </si>
  <si>
    <t>Направа на кофраж за фундаментна плоча</t>
  </si>
  <si>
    <t>Доставка и полагане на бетон клас C 30/37 сулфатоустойчив за колони</t>
  </si>
  <si>
    <t>Доставка и полагане на бетон клас C 30/37 сулфатоустойчив за фундаментна плоча</t>
  </si>
  <si>
    <t>Доставка и полагане на тръба PVC ф160 (като обсадна тръба за тръба ПЕВП ф90)</t>
  </si>
  <si>
    <t>13</t>
  </si>
  <si>
    <t>14</t>
  </si>
  <si>
    <t>Доставка и полагане на тръба PVC ф75 (като обсадна тръба за високоволтов кабел)</t>
  </si>
  <si>
    <t>Направа на бетонов кожух около тръбна канална мрежа от PVC ф160</t>
  </si>
  <si>
    <t>Направа на бетонов кожух около тръбна канална мрежа от тръби PVC ф75</t>
  </si>
  <si>
    <t xml:space="preserve">Доставка и монтаж на мълниеприемник с изпреварващо действие 30 ms, вкл. мачта 7 м., обтяжки и кабел 15 м. </t>
  </si>
  <si>
    <t xml:space="preserve">Доставка и монтаж на скоби на метален шлаух ф 40 мм. с PVC покритие </t>
  </si>
  <si>
    <t xml:space="preserve">Доставка и монтаж на скоби на метален шлаух ф 63 мм. с PVC покритие </t>
  </si>
  <si>
    <t>Доставка и изтегляне на кабел СВТ 5х10 мм2 в тръба HDPE и метален шлаух с PVC покритие</t>
  </si>
  <si>
    <t>Доставка и изтегляне на кабел ПВ-А2 1х16мм2 в тръба HDPEи метален шлаух с PVC покритие</t>
  </si>
  <si>
    <t>Направа на армирана бетонова настилка от бетон клас C 30/37, сулфатоустойчив, d=20 см., вкл. горна и долна армираща мрежа N10/ през 15 см.</t>
  </si>
  <si>
    <t>ЧАСТ "СТРОИТЕЛНИ КОНСТРУКЦИИ И НАСТИЛКИ"</t>
  </si>
  <si>
    <t>Доставка и монтаж на ''SP" контактно-заварени решетъчни скари от стомана S235JR, горещопоцинковани по БДС EN ISO 1461</t>
  </si>
  <si>
    <t>Скоби за монтаж на ''SP" контактно-заварени решетъчни скари от стомана S235JR, горещопоцинковани по БДС EN ISO 1462</t>
  </si>
  <si>
    <t>Изработка, пробен монтаж и разглобяване на метална конструкция</t>
  </si>
  <si>
    <t>Поцинковане на метална конструкция по БДС EN ISO 1461</t>
  </si>
  <si>
    <t>Сглобяване и монтаж на поцинкована метална конструкция на местостроежа</t>
  </si>
  <si>
    <t>Транспорт на метална конструкция за топло поцинковане</t>
  </si>
  <si>
    <t>КОЛИЧЕСТВЕНО-СТОЙНОСТНА СМЕТКА</t>
  </si>
  <si>
    <t>Монтаж на единична лодъчна стрела - кран стрелови тип (собственост на Възложителя)</t>
  </si>
  <si>
    <t>15</t>
  </si>
  <si>
    <t>16</t>
  </si>
  <si>
    <t>Доставка и монтаж на електромер, 3Р в съществуващо табло ТЕМО</t>
  </si>
  <si>
    <t>17</t>
  </si>
  <si>
    <t>Монтаж на гравитационно спусково устройство (собственост на Възложителя)</t>
  </si>
  <si>
    <t>кг.</t>
  </si>
  <si>
    <t>м'</t>
  </si>
  <si>
    <t>Направа на изкоп 0.40/0.80 м. с обратна засипка и трамбоване</t>
  </si>
  <si>
    <t>Изработка и монтаж на метална плъзгаща се врата L=400 см., H=130 см., вкл. ел.задвижаване и механизъм за дистационно отваряне</t>
  </si>
  <si>
    <t>ДДС 20%</t>
  </si>
  <si>
    <t>Услуга с автокран 40 т.</t>
  </si>
  <si>
    <t>мсм.</t>
  </si>
  <si>
    <t>"ИЗГРАЖДАНЕ НА ПОЛИГОН ЗА СПАСИТЕЛНИ СРЕДСТВА (Център за обучение по използване на корабни спасителни средства) за нуждите на ВВМУ "Н.Й.Вапцаров" във войскови район (ВР) 1318"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</si>
</sst>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8"/>
      <name val="HebarCond"/>
      <family val="0"/>
    </font>
    <font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Alignment="1">
      <alignment/>
    </xf>
    <xf numFmtId="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right" vertical="center"/>
      <protection/>
    </xf>
    <xf numFmtId="4" fontId="2" fillId="0" borderId="10" xfId="56" applyNumberFormat="1" applyFont="1" applyBorder="1" applyAlignment="1">
      <alignment horizontal="right" vertical="center"/>
      <protection/>
    </xf>
    <xf numFmtId="4" fontId="4" fillId="0" borderId="0" xfId="0" applyNumberFormat="1" applyFont="1" applyAlignment="1">
      <alignment vertical="center"/>
    </xf>
    <xf numFmtId="49" fontId="2" fillId="0" borderId="10" xfId="56" applyNumberFormat="1" applyFont="1" applyFill="1" applyBorder="1" applyAlignment="1">
      <alignment horizontal="center" vertical="center"/>
      <protection/>
    </xf>
    <xf numFmtId="4" fontId="2" fillId="0" borderId="10" xfId="56" applyNumberFormat="1" applyFont="1" applyFill="1" applyBorder="1" applyAlignment="1">
      <alignment vertical="center" wrapText="1"/>
      <protection/>
    </xf>
    <xf numFmtId="4" fontId="2" fillId="0" borderId="0" xfId="0" applyNumberFormat="1" applyFont="1" applyFill="1" applyAlignment="1">
      <alignment vertical="center"/>
    </xf>
    <xf numFmtId="4" fontId="2" fillId="0" borderId="10" xfId="56" applyNumberFormat="1" applyFont="1" applyBorder="1" applyAlignment="1">
      <alignment vertical="center" wrapText="1"/>
      <protection/>
    </xf>
    <xf numFmtId="49" fontId="2" fillId="0" borderId="10" xfId="56" applyNumberFormat="1" applyFont="1" applyBorder="1" applyAlignment="1">
      <alignment horizontal="center" vertical="center"/>
      <protection/>
    </xf>
    <xf numFmtId="49" fontId="6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5" applyNumberFormat="1" applyFont="1" applyFill="1" applyBorder="1" applyAlignment="1">
      <alignment horizontal="left" vertical="center"/>
      <protection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4" fontId="4" fillId="0" borderId="10" xfId="55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right" vertical="center"/>
      <protection/>
    </xf>
    <xf numFmtId="4" fontId="4" fillId="0" borderId="0" xfId="0" applyNumberFormat="1" applyFont="1" applyFill="1" applyAlignment="1">
      <alignment vertical="center"/>
    </xf>
    <xf numFmtId="4" fontId="2" fillId="0" borderId="10" xfId="56" applyNumberFormat="1" applyFont="1" applyFill="1" applyBorder="1" applyAlignment="1">
      <alignment horizontal="center" vertical="center"/>
      <protection/>
    </xf>
    <xf numFmtId="4" fontId="2" fillId="0" borderId="10" xfId="56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0" xfId="55" applyNumberFormat="1" applyFont="1" applyAlignment="1">
      <alignment horizontal="left" vertical="center" wrapText="1"/>
      <protection/>
    </xf>
    <xf numFmtId="4" fontId="7" fillId="0" borderId="0" xfId="55" applyNumberFormat="1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КСС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_КСС Ш201.КС топлообменен блок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45">
      <selection activeCell="A1" sqref="A1:F1"/>
    </sheetView>
  </sheetViews>
  <sheetFormatPr defaultColWidth="9.140625" defaultRowHeight="12.75"/>
  <cols>
    <col min="1" max="1" width="5.140625" style="15" customWidth="1"/>
    <col min="2" max="2" width="46.421875" style="1" customWidth="1"/>
    <col min="3" max="3" width="5.140625" style="1" customWidth="1"/>
    <col min="4" max="4" width="11.00390625" style="18" customWidth="1"/>
    <col min="5" max="5" width="8.57421875" style="19" customWidth="1"/>
    <col min="6" max="6" width="11.7109375" style="19" customWidth="1"/>
    <col min="7" max="16384" width="9.140625" style="1" customWidth="1"/>
  </cols>
  <sheetData>
    <row r="1" spans="1:6" ht="53.25" customHeight="1">
      <c r="A1" s="34" t="s">
        <v>78</v>
      </c>
      <c r="B1" s="34"/>
      <c r="C1" s="34"/>
      <c r="D1" s="34"/>
      <c r="E1" s="34"/>
      <c r="F1" s="34"/>
    </row>
    <row r="2" spans="1:6" ht="39" customHeight="1">
      <c r="A2" s="35" t="s">
        <v>64</v>
      </c>
      <c r="B2" s="35"/>
      <c r="C2" s="35"/>
      <c r="D2" s="35"/>
      <c r="E2" s="35"/>
      <c r="F2" s="35"/>
    </row>
    <row r="3" spans="1:6" s="12" customFormat="1" ht="46.5">
      <c r="A3" s="20" t="s">
        <v>9</v>
      </c>
      <c r="B3" s="21" t="s">
        <v>10</v>
      </c>
      <c r="C3" s="21" t="s">
        <v>11</v>
      </c>
      <c r="D3" s="21" t="s">
        <v>12</v>
      </c>
      <c r="E3" s="21" t="s">
        <v>13</v>
      </c>
      <c r="F3" s="21" t="s">
        <v>14</v>
      </c>
    </row>
    <row r="4" spans="1:6" s="2" customFormat="1" ht="15.75">
      <c r="A4" s="22" t="s">
        <v>0</v>
      </c>
      <c r="B4" s="23" t="s">
        <v>57</v>
      </c>
      <c r="C4" s="24"/>
      <c r="D4" s="24"/>
      <c r="E4" s="24"/>
      <c r="F4" s="24"/>
    </row>
    <row r="5" spans="1:6" ht="15">
      <c r="A5" s="3">
        <v>1</v>
      </c>
      <c r="B5" s="4" t="s">
        <v>15</v>
      </c>
      <c r="C5" s="5" t="s">
        <v>16</v>
      </c>
      <c r="D5" s="6">
        <v>30</v>
      </c>
      <c r="E5" s="7"/>
      <c r="F5" s="8">
        <f aca="true" t="shared" si="0" ref="F5:F11">ROUND(D5*E5,2)</f>
        <v>0</v>
      </c>
    </row>
    <row r="6" spans="1:6" ht="15">
      <c r="A6" s="3">
        <v>2</v>
      </c>
      <c r="B6" s="4" t="s">
        <v>17</v>
      </c>
      <c r="C6" s="5" t="s">
        <v>16</v>
      </c>
      <c r="D6" s="6">
        <v>30</v>
      </c>
      <c r="E6" s="7"/>
      <c r="F6" s="8">
        <f t="shared" si="0"/>
        <v>0</v>
      </c>
    </row>
    <row r="7" spans="1:6" ht="15">
      <c r="A7" s="3">
        <v>3</v>
      </c>
      <c r="B7" s="4" t="s">
        <v>39</v>
      </c>
      <c r="C7" s="5" t="s">
        <v>16</v>
      </c>
      <c r="D7" s="6">
        <v>65</v>
      </c>
      <c r="E7" s="8"/>
      <c r="F7" s="8">
        <f t="shared" si="0"/>
        <v>0</v>
      </c>
    </row>
    <row r="8" spans="1:6" ht="15">
      <c r="A8" s="3">
        <v>4</v>
      </c>
      <c r="B8" s="4" t="s">
        <v>40</v>
      </c>
      <c r="C8" s="5" t="s">
        <v>16</v>
      </c>
      <c r="D8" s="6">
        <v>27</v>
      </c>
      <c r="E8" s="8"/>
      <c r="F8" s="8">
        <f>ROUND(D8*E8,2)</f>
        <v>0</v>
      </c>
    </row>
    <row r="9" spans="1:6" ht="15">
      <c r="A9" s="3">
        <v>5</v>
      </c>
      <c r="B9" s="4" t="s">
        <v>42</v>
      </c>
      <c r="C9" s="5" t="s">
        <v>18</v>
      </c>
      <c r="D9" s="6">
        <v>45</v>
      </c>
      <c r="E9" s="8"/>
      <c r="F9" s="8">
        <f t="shared" si="0"/>
        <v>0</v>
      </c>
    </row>
    <row r="10" spans="1:6" ht="15">
      <c r="A10" s="3">
        <v>6</v>
      </c>
      <c r="B10" s="4" t="s">
        <v>41</v>
      </c>
      <c r="C10" s="5" t="s">
        <v>71</v>
      </c>
      <c r="D10" s="6">
        <v>10800</v>
      </c>
      <c r="E10" s="8"/>
      <c r="F10" s="8">
        <f t="shared" si="0"/>
        <v>0</v>
      </c>
    </row>
    <row r="11" spans="1:6" ht="30.75">
      <c r="A11" s="3">
        <v>7</v>
      </c>
      <c r="B11" s="4" t="s">
        <v>44</v>
      </c>
      <c r="C11" s="5" t="s">
        <v>16</v>
      </c>
      <c r="D11" s="6">
        <v>71</v>
      </c>
      <c r="E11" s="8"/>
      <c r="F11" s="8">
        <f t="shared" si="0"/>
        <v>0</v>
      </c>
    </row>
    <row r="12" spans="1:6" ht="30.75">
      <c r="A12" s="3">
        <v>8</v>
      </c>
      <c r="B12" s="4" t="s">
        <v>43</v>
      </c>
      <c r="C12" s="5" t="s">
        <v>16</v>
      </c>
      <c r="D12" s="6">
        <v>4</v>
      </c>
      <c r="E12" s="8"/>
      <c r="F12" s="8">
        <f>ROUND(D12*E12,2)</f>
        <v>0</v>
      </c>
    </row>
    <row r="13" spans="1:6" ht="62.25">
      <c r="A13" s="3">
        <v>9</v>
      </c>
      <c r="B13" s="4" t="s">
        <v>56</v>
      </c>
      <c r="C13" s="5" t="s">
        <v>18</v>
      </c>
      <c r="D13" s="6">
        <v>360</v>
      </c>
      <c r="E13" s="8"/>
      <c r="F13" s="8">
        <f>ROUND(D13*E13,2)</f>
        <v>0</v>
      </c>
    </row>
    <row r="14" spans="1:6" ht="62.25">
      <c r="A14" s="3">
        <v>10</v>
      </c>
      <c r="B14" s="4" t="s">
        <v>74</v>
      </c>
      <c r="C14" s="5" t="s">
        <v>8</v>
      </c>
      <c r="D14" s="6">
        <v>1</v>
      </c>
      <c r="E14" s="8"/>
      <c r="F14" s="8">
        <f>ROUND(D14*E14,2)</f>
        <v>0</v>
      </c>
    </row>
    <row r="15" spans="1:6" s="29" customFormat="1" ht="15.75">
      <c r="A15" s="25"/>
      <c r="B15" s="26" t="s">
        <v>20</v>
      </c>
      <c r="C15" s="27"/>
      <c r="D15" s="28"/>
      <c r="E15" s="28"/>
      <c r="F15" s="28">
        <f>SUM(F5:F14)</f>
        <v>0</v>
      </c>
    </row>
    <row r="16" spans="1:6" s="2" customFormat="1" ht="15.75">
      <c r="A16" s="22" t="s">
        <v>1</v>
      </c>
      <c r="B16" s="23" t="s">
        <v>19</v>
      </c>
      <c r="C16" s="24"/>
      <c r="D16" s="24"/>
      <c r="E16" s="24"/>
      <c r="F16" s="24"/>
    </row>
    <row r="17" spans="1:6" s="12" customFormat="1" ht="30.75">
      <c r="A17" s="10" t="s">
        <v>0</v>
      </c>
      <c r="B17" s="11" t="s">
        <v>60</v>
      </c>
      <c r="C17" s="5" t="s">
        <v>71</v>
      </c>
      <c r="D17" s="7">
        <v>19593</v>
      </c>
      <c r="E17" s="8"/>
      <c r="F17" s="8">
        <f aca="true" t="shared" si="1" ref="F17:F25">D17*E17</f>
        <v>0</v>
      </c>
    </row>
    <row r="18" spans="1:6" ht="30.75">
      <c r="A18" s="10" t="s">
        <v>1</v>
      </c>
      <c r="B18" s="13" t="s">
        <v>61</v>
      </c>
      <c r="C18" s="5" t="s">
        <v>71</v>
      </c>
      <c r="D18" s="7">
        <v>19593</v>
      </c>
      <c r="E18" s="8"/>
      <c r="F18" s="8">
        <f t="shared" si="1"/>
        <v>0</v>
      </c>
    </row>
    <row r="19" spans="1:6" ht="30.75">
      <c r="A19" s="10" t="s">
        <v>2</v>
      </c>
      <c r="B19" s="13" t="s">
        <v>63</v>
      </c>
      <c r="C19" s="5" t="s">
        <v>71</v>
      </c>
      <c r="D19" s="7">
        <v>19593</v>
      </c>
      <c r="E19" s="8"/>
      <c r="F19" s="8">
        <f t="shared" si="1"/>
        <v>0</v>
      </c>
    </row>
    <row r="20" spans="1:6" ht="30.75">
      <c r="A20" s="10" t="s">
        <v>3</v>
      </c>
      <c r="B20" s="13" t="s">
        <v>62</v>
      </c>
      <c r="C20" s="5" t="s">
        <v>71</v>
      </c>
      <c r="D20" s="7">
        <v>19593</v>
      </c>
      <c r="E20" s="8"/>
      <c r="F20" s="8">
        <f t="shared" si="1"/>
        <v>0</v>
      </c>
    </row>
    <row r="21" spans="1:6" s="12" customFormat="1" ht="46.5">
      <c r="A21" s="10" t="s">
        <v>4</v>
      </c>
      <c r="B21" s="11" t="s">
        <v>58</v>
      </c>
      <c r="C21" s="30" t="s">
        <v>18</v>
      </c>
      <c r="D21" s="7">
        <v>54</v>
      </c>
      <c r="E21" s="7"/>
      <c r="F21" s="8">
        <f t="shared" si="1"/>
        <v>0</v>
      </c>
    </row>
    <row r="22" spans="1:6" ht="46.5">
      <c r="A22" s="10" t="s">
        <v>5</v>
      </c>
      <c r="B22" s="11" t="s">
        <v>59</v>
      </c>
      <c r="C22" s="30" t="s">
        <v>8</v>
      </c>
      <c r="D22" s="7">
        <v>324</v>
      </c>
      <c r="E22" s="8"/>
      <c r="F22" s="8">
        <f t="shared" si="1"/>
        <v>0</v>
      </c>
    </row>
    <row r="23" spans="1:6" s="12" customFormat="1" ht="30.75">
      <c r="A23" s="10" t="s">
        <v>6</v>
      </c>
      <c r="B23" s="11" t="s">
        <v>70</v>
      </c>
      <c r="C23" s="30" t="s">
        <v>8</v>
      </c>
      <c r="D23" s="7">
        <v>1</v>
      </c>
      <c r="E23" s="8"/>
      <c r="F23" s="8">
        <f t="shared" si="1"/>
        <v>0</v>
      </c>
    </row>
    <row r="24" spans="1:6" s="12" customFormat="1" ht="30.75">
      <c r="A24" s="10" t="s">
        <v>7</v>
      </c>
      <c r="B24" s="11" t="s">
        <v>65</v>
      </c>
      <c r="C24" s="30" t="s">
        <v>8</v>
      </c>
      <c r="D24" s="7">
        <v>1</v>
      </c>
      <c r="E24" s="8"/>
      <c r="F24" s="8">
        <f>D24*E24</f>
        <v>0</v>
      </c>
    </row>
    <row r="25" spans="1:6" s="12" customFormat="1" ht="15.75" thickBot="1">
      <c r="A25" s="10" t="s">
        <v>30</v>
      </c>
      <c r="B25" s="32" t="s">
        <v>76</v>
      </c>
      <c r="C25" s="33" t="s">
        <v>77</v>
      </c>
      <c r="D25" s="7">
        <v>3</v>
      </c>
      <c r="E25" s="8"/>
      <c r="F25" s="8">
        <f t="shared" si="1"/>
        <v>0</v>
      </c>
    </row>
    <row r="26" spans="1:6" s="29" customFormat="1" ht="15.75">
      <c r="A26" s="25"/>
      <c r="B26" s="26" t="s">
        <v>20</v>
      </c>
      <c r="C26" s="27"/>
      <c r="D26" s="28"/>
      <c r="E26" s="28"/>
      <c r="F26" s="28">
        <f>SUM(F17:F25)</f>
        <v>0</v>
      </c>
    </row>
    <row r="27" spans="1:6" s="2" customFormat="1" ht="15.75">
      <c r="A27" s="22" t="s">
        <v>2</v>
      </c>
      <c r="B27" s="23" t="s">
        <v>21</v>
      </c>
      <c r="C27" s="24"/>
      <c r="D27" s="24"/>
      <c r="E27" s="24"/>
      <c r="F27" s="24"/>
    </row>
    <row r="28" spans="1:6" ht="30.75">
      <c r="A28" s="14" t="s">
        <v>0</v>
      </c>
      <c r="B28" s="13" t="s">
        <v>73</v>
      </c>
      <c r="C28" s="31" t="s">
        <v>72</v>
      </c>
      <c r="D28" s="7">
        <v>32</v>
      </c>
      <c r="E28" s="8"/>
      <c r="F28" s="8">
        <f aca="true" t="shared" si="2" ref="F28:F40">D28*E28</f>
        <v>0</v>
      </c>
    </row>
    <row r="29" spans="1:6" ht="46.5">
      <c r="A29" s="14" t="s">
        <v>1</v>
      </c>
      <c r="B29" s="13" t="s">
        <v>27</v>
      </c>
      <c r="C29" s="31" t="s">
        <v>72</v>
      </c>
      <c r="D29" s="7">
        <v>40</v>
      </c>
      <c r="E29" s="8"/>
      <c r="F29" s="8">
        <f>D29*E29</f>
        <v>0</v>
      </c>
    </row>
    <row r="30" spans="1:6" s="12" customFormat="1" ht="30.75">
      <c r="A30" s="14" t="s">
        <v>2</v>
      </c>
      <c r="B30" s="13" t="s">
        <v>22</v>
      </c>
      <c r="C30" s="31" t="s">
        <v>72</v>
      </c>
      <c r="D30" s="7">
        <v>100</v>
      </c>
      <c r="E30" s="8"/>
      <c r="F30" s="8">
        <f t="shared" si="2"/>
        <v>0</v>
      </c>
    </row>
    <row r="31" spans="1:6" ht="30.75">
      <c r="A31" s="14" t="s">
        <v>3</v>
      </c>
      <c r="B31" s="13" t="s">
        <v>23</v>
      </c>
      <c r="C31" s="31" t="s">
        <v>72</v>
      </c>
      <c r="D31" s="7">
        <v>60</v>
      </c>
      <c r="E31" s="8"/>
      <c r="F31" s="8">
        <f t="shared" si="2"/>
        <v>0</v>
      </c>
    </row>
    <row r="32" spans="1:6" ht="30.75">
      <c r="A32" s="14" t="s">
        <v>4</v>
      </c>
      <c r="B32" s="13" t="s">
        <v>52</v>
      </c>
      <c r="C32" s="31" t="s">
        <v>72</v>
      </c>
      <c r="D32" s="7">
        <v>6</v>
      </c>
      <c r="E32" s="8"/>
      <c r="F32" s="8">
        <f t="shared" si="2"/>
        <v>0</v>
      </c>
    </row>
    <row r="33" spans="1:6" ht="30.75">
      <c r="A33" s="14" t="s">
        <v>5</v>
      </c>
      <c r="B33" s="13" t="s">
        <v>53</v>
      </c>
      <c r="C33" s="31" t="s">
        <v>72</v>
      </c>
      <c r="D33" s="7">
        <v>6</v>
      </c>
      <c r="E33" s="8"/>
      <c r="F33" s="8">
        <f t="shared" si="2"/>
        <v>0</v>
      </c>
    </row>
    <row r="34" spans="1:6" ht="46.5">
      <c r="A34" s="14" t="s">
        <v>6</v>
      </c>
      <c r="B34" s="13" t="s">
        <v>54</v>
      </c>
      <c r="C34" s="31" t="s">
        <v>72</v>
      </c>
      <c r="D34" s="7">
        <v>106</v>
      </c>
      <c r="E34" s="8"/>
      <c r="F34" s="8">
        <f t="shared" si="2"/>
        <v>0</v>
      </c>
    </row>
    <row r="35" spans="1:6" ht="46.5">
      <c r="A35" s="14" t="s">
        <v>7</v>
      </c>
      <c r="B35" s="13" t="s">
        <v>55</v>
      </c>
      <c r="C35" s="31" t="s">
        <v>72</v>
      </c>
      <c r="D35" s="7">
        <v>66</v>
      </c>
      <c r="E35" s="8"/>
      <c r="F35" s="8">
        <f t="shared" si="2"/>
        <v>0</v>
      </c>
    </row>
    <row r="36" spans="1:6" ht="46.5">
      <c r="A36" s="14" t="s">
        <v>30</v>
      </c>
      <c r="B36" s="13" t="s">
        <v>24</v>
      </c>
      <c r="C36" s="31" t="s">
        <v>8</v>
      </c>
      <c r="D36" s="7">
        <v>2</v>
      </c>
      <c r="E36" s="8"/>
      <c r="F36" s="8">
        <f t="shared" si="2"/>
        <v>0</v>
      </c>
    </row>
    <row r="37" spans="1:6" ht="30.75">
      <c r="A37" s="14" t="s">
        <v>31</v>
      </c>
      <c r="B37" s="13" t="s">
        <v>68</v>
      </c>
      <c r="C37" s="31" t="s">
        <v>8</v>
      </c>
      <c r="D37" s="7">
        <v>1</v>
      </c>
      <c r="E37" s="8"/>
      <c r="F37" s="8">
        <f t="shared" si="2"/>
        <v>0</v>
      </c>
    </row>
    <row r="38" spans="1:6" ht="15">
      <c r="A38" s="14" t="s">
        <v>32</v>
      </c>
      <c r="B38" s="13" t="s">
        <v>25</v>
      </c>
      <c r="C38" s="31" t="s">
        <v>8</v>
      </c>
      <c r="D38" s="7">
        <v>1</v>
      </c>
      <c r="E38" s="8"/>
      <c r="F38" s="8">
        <f t="shared" si="2"/>
        <v>0</v>
      </c>
    </row>
    <row r="39" spans="1:6" ht="15">
      <c r="A39" s="14" t="s">
        <v>33</v>
      </c>
      <c r="B39" s="13" t="s">
        <v>26</v>
      </c>
      <c r="C39" s="31" t="s">
        <v>8</v>
      </c>
      <c r="D39" s="7">
        <v>1</v>
      </c>
      <c r="E39" s="8"/>
      <c r="F39" s="8">
        <f t="shared" si="2"/>
        <v>0</v>
      </c>
    </row>
    <row r="40" spans="1:6" ht="30.75">
      <c r="A40" s="14" t="s">
        <v>46</v>
      </c>
      <c r="B40" s="13" t="s">
        <v>29</v>
      </c>
      <c r="C40" s="31" t="s">
        <v>8</v>
      </c>
      <c r="D40" s="7">
        <v>2</v>
      </c>
      <c r="E40" s="8"/>
      <c r="F40" s="8">
        <f t="shared" si="2"/>
        <v>0</v>
      </c>
    </row>
    <row r="41" spans="1:6" ht="46.5">
      <c r="A41" s="14" t="s">
        <v>47</v>
      </c>
      <c r="B41" s="13" t="s">
        <v>28</v>
      </c>
      <c r="C41" s="31" t="s">
        <v>8</v>
      </c>
      <c r="D41" s="7">
        <v>3</v>
      </c>
      <c r="E41" s="8"/>
      <c r="F41" s="8">
        <f>D41*E41</f>
        <v>0</v>
      </c>
    </row>
    <row r="42" spans="1:6" ht="30.75">
      <c r="A42" s="14" t="s">
        <v>66</v>
      </c>
      <c r="B42" s="13" t="s">
        <v>48</v>
      </c>
      <c r="C42" s="31" t="s">
        <v>72</v>
      </c>
      <c r="D42" s="7">
        <v>120</v>
      </c>
      <c r="E42" s="8"/>
      <c r="F42" s="8">
        <f>D42*E42</f>
        <v>0</v>
      </c>
    </row>
    <row r="43" spans="1:6" ht="30.75">
      <c r="A43" s="14" t="s">
        <v>67</v>
      </c>
      <c r="B43" s="13" t="s">
        <v>50</v>
      </c>
      <c r="C43" s="5" t="s">
        <v>16</v>
      </c>
      <c r="D43" s="6">
        <v>2</v>
      </c>
      <c r="E43" s="8"/>
      <c r="F43" s="8">
        <f>D43*E43</f>
        <v>0</v>
      </c>
    </row>
    <row r="44" spans="1:6" ht="46.5">
      <c r="A44" s="14" t="s">
        <v>69</v>
      </c>
      <c r="B44" s="13" t="s">
        <v>51</v>
      </c>
      <c r="C44" s="31" t="s">
        <v>8</v>
      </c>
      <c r="D44" s="7">
        <v>1</v>
      </c>
      <c r="E44" s="8"/>
      <c r="F44" s="8">
        <f>D44*E44</f>
        <v>0</v>
      </c>
    </row>
    <row r="45" spans="1:6" s="29" customFormat="1" ht="15.75">
      <c r="A45" s="25"/>
      <c r="B45" s="26" t="s">
        <v>20</v>
      </c>
      <c r="C45" s="27"/>
      <c r="D45" s="28"/>
      <c r="E45" s="28"/>
      <c r="F45" s="28">
        <f>SUM(F28:F44)</f>
        <v>0</v>
      </c>
    </row>
    <row r="46" spans="1:6" ht="15.75">
      <c r="A46" s="22" t="s">
        <v>3</v>
      </c>
      <c r="B46" s="23" t="s">
        <v>34</v>
      </c>
      <c r="C46" s="24"/>
      <c r="D46" s="24"/>
      <c r="E46" s="24"/>
      <c r="F46" s="24"/>
    </row>
    <row r="47" spans="1:6" ht="30.75">
      <c r="A47" s="14" t="s">
        <v>0</v>
      </c>
      <c r="B47" s="13" t="s">
        <v>35</v>
      </c>
      <c r="C47" s="31" t="s">
        <v>8</v>
      </c>
      <c r="D47" s="7">
        <v>1</v>
      </c>
      <c r="E47" s="8"/>
      <c r="F47" s="8">
        <f>D47*E47</f>
        <v>0</v>
      </c>
    </row>
    <row r="48" spans="1:6" ht="46.5">
      <c r="A48" s="10" t="s">
        <v>1</v>
      </c>
      <c r="B48" s="11" t="s">
        <v>36</v>
      </c>
      <c r="C48" s="31" t="s">
        <v>8</v>
      </c>
      <c r="D48" s="7">
        <v>1</v>
      </c>
      <c r="E48" s="8"/>
      <c r="F48" s="8">
        <f>D48*E48</f>
        <v>0</v>
      </c>
    </row>
    <row r="49" spans="1:6" ht="30.75">
      <c r="A49" s="14" t="s">
        <v>2</v>
      </c>
      <c r="B49" s="13" t="s">
        <v>45</v>
      </c>
      <c r="C49" s="31" t="s">
        <v>72</v>
      </c>
      <c r="D49" s="7">
        <v>40</v>
      </c>
      <c r="E49" s="8"/>
      <c r="F49" s="8">
        <f>D49*E49</f>
        <v>0</v>
      </c>
    </row>
    <row r="50" spans="1:6" ht="30.75">
      <c r="A50" s="10" t="s">
        <v>3</v>
      </c>
      <c r="B50" s="13" t="s">
        <v>49</v>
      </c>
      <c r="C50" s="5" t="s">
        <v>16</v>
      </c>
      <c r="D50" s="6">
        <v>3</v>
      </c>
      <c r="E50" s="8"/>
      <c r="F50" s="8">
        <f>D50*E50</f>
        <v>0</v>
      </c>
    </row>
    <row r="51" spans="1:6" s="12" customFormat="1" ht="15.75">
      <c r="A51" s="25"/>
      <c r="B51" s="26" t="s">
        <v>20</v>
      </c>
      <c r="C51" s="27"/>
      <c r="D51" s="28"/>
      <c r="E51" s="28"/>
      <c r="F51" s="28">
        <f>SUM(F47:F50)</f>
        <v>0</v>
      </c>
    </row>
    <row r="53" spans="2:6" ht="15.75">
      <c r="B53" s="16" t="s">
        <v>37</v>
      </c>
      <c r="C53" s="9"/>
      <c r="D53" s="17"/>
      <c r="E53" s="16"/>
      <c r="F53" s="16">
        <f>F51+F45+F26+F15</f>
        <v>0</v>
      </c>
    </row>
    <row r="54" spans="2:6" ht="15.75">
      <c r="B54" s="16" t="s">
        <v>75</v>
      </c>
      <c r="C54" s="9"/>
      <c r="D54" s="17"/>
      <c r="E54" s="16"/>
      <c r="F54" s="16">
        <f>F53*0.2</f>
        <v>0</v>
      </c>
    </row>
    <row r="55" spans="2:6" ht="15.75">
      <c r="B55" s="16" t="s">
        <v>38</v>
      </c>
      <c r="C55" s="9"/>
      <c r="D55" s="17"/>
      <c r="E55" s="16"/>
      <c r="F55" s="16">
        <f>F53+F54</f>
        <v>0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CIS</cp:lastModifiedBy>
  <cp:lastPrinted>2019-06-06T07:22:18Z</cp:lastPrinted>
  <dcterms:created xsi:type="dcterms:W3CDTF">1996-10-14T23:33:28Z</dcterms:created>
  <dcterms:modified xsi:type="dcterms:W3CDTF">2019-06-10T07:57:15Z</dcterms:modified>
  <cp:category/>
  <cp:version/>
  <cp:contentType/>
  <cp:contentStatus/>
</cp:coreProperties>
</file>